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65" windowWidth="20115" windowHeight="7875"/>
  </bookViews>
  <sheets>
    <sheet name="БЛ для заказа" sheetId="1" r:id="rId1"/>
    <sheet name="Лист1" sheetId="2" r:id="rId2"/>
  </sheets>
  <definedNames>
    <definedName name="_xlnm.Print_Area" localSheetId="0">'БЛ для заказа'!$A$1:$G$54</definedName>
  </definedNames>
  <calcPr calcId="145621"/>
</workbook>
</file>

<file path=xl/calcChain.xml><?xml version="1.0" encoding="utf-8"?>
<calcChain xmlns="http://schemas.openxmlformats.org/spreadsheetml/2006/main">
  <c r="G32" i="1" l="1"/>
  <c r="G41" i="1"/>
  <c r="E27" i="1"/>
  <c r="E26" i="1"/>
  <c r="E25" i="1"/>
  <c r="E24" i="1"/>
  <c r="E23" i="1"/>
  <c r="E22" i="1"/>
  <c r="E21" i="1"/>
  <c r="G21" i="1" s="1"/>
  <c r="G22" i="1"/>
  <c r="E20" i="1"/>
  <c r="G20" i="1" s="1"/>
  <c r="E19" i="1"/>
  <c r="G19" i="1" s="1"/>
  <c r="E18" i="1"/>
  <c r="G18" i="1" s="1"/>
  <c r="E17" i="1"/>
  <c r="G17" i="1" s="1"/>
  <c r="E16" i="1"/>
  <c r="G16" i="1" s="1"/>
  <c r="E15" i="1"/>
  <c r="G15" i="1" s="1"/>
  <c r="G23" i="1" l="1"/>
  <c r="G25" i="1"/>
  <c r="G30" i="1"/>
  <c r="G45" i="1" l="1"/>
  <c r="G40" i="1"/>
  <c r="G39" i="1"/>
  <c r="G38" i="1"/>
  <c r="G37" i="1"/>
  <c r="G33" i="1"/>
  <c r="G51" i="1" l="1"/>
  <c r="G50" i="1"/>
  <c r="E49" i="1"/>
  <c r="G49" i="1" s="1"/>
  <c r="G52" i="1"/>
  <c r="G48" i="1"/>
  <c r="G47" i="1"/>
  <c r="G46" i="1"/>
  <c r="G31" i="1"/>
  <c r="F13" i="1" l="1"/>
</calcChain>
</file>

<file path=xl/sharedStrings.xml><?xml version="1.0" encoding="utf-8"?>
<sst xmlns="http://schemas.openxmlformats.org/spreadsheetml/2006/main" count="100" uniqueCount="96">
  <si>
    <t>ЗАКАЗ ДЛЯ ДЕТСКОГО ДНЯ РОЖДЕНИЯ</t>
  </si>
  <si>
    <t>ГОСТЬ ФИО</t>
  </si>
  <si>
    <t>контактный телефон</t>
  </si>
  <si>
    <t>email</t>
  </si>
  <si>
    <t>кол-во детей</t>
  </si>
  <si>
    <t>средний возраст</t>
  </si>
  <si>
    <t xml:space="preserve">дата </t>
  </si>
  <si>
    <t>Уважаемые гости, время обслуживания в кафе для Вашего Праздничного мероприятия составляет 1 час. Все вопросы и пожелания Вы можете уточнить у Вашего персонального менеджера:</t>
  </si>
  <si>
    <t>время НАЧАЛА обслуживания в кафе</t>
  </si>
  <si>
    <t>время ОКОНЧАНИЯ обслуживания в кафе</t>
  </si>
  <si>
    <t>Напоминаем Вам, что в стоимость заказа включается обслуживание Вашего праздничного мероприятия стюардом, стоимость обслуживания 500 руб</t>
  </si>
  <si>
    <t>ИТОГО:</t>
  </si>
  <si>
    <t>Категория</t>
  </si>
  <si>
    <t>название</t>
  </si>
  <si>
    <t>Описание</t>
  </si>
  <si>
    <t>цена</t>
  </si>
  <si>
    <t>кол-во</t>
  </si>
  <si>
    <t>сумма</t>
  </si>
  <si>
    <t>Пицца</t>
  </si>
  <si>
    <t>Горячие блюда</t>
  </si>
  <si>
    <t xml:space="preserve">ДЕСЕРТЫ </t>
  </si>
  <si>
    <t>Напитки</t>
  </si>
  <si>
    <t>Мин.вода "Карачинская"</t>
  </si>
  <si>
    <t>Мин.вода "Ассоль"</t>
  </si>
  <si>
    <t>Морс ягодный</t>
  </si>
  <si>
    <t>1 л</t>
  </si>
  <si>
    <t>Компот из сухофруктов</t>
  </si>
  <si>
    <t>Сок в ассортименте УП</t>
  </si>
  <si>
    <t>ОСОБЫЕ КОММЕНТАРИИ (укажите, пожалуйста, особенные пожелания по режиму питания или накрытию праздничного стола. В том числе, отметьте, пожалуйста, если у детей есть склонность к аллергическим реакциям, и на какие типы продуктов)</t>
  </si>
  <si>
    <t>КАФЕ "ПЛАНЕТАРИЙ"</t>
  </si>
  <si>
    <t>Обслуживание</t>
  </si>
  <si>
    <t>Обслуживание мероприятия</t>
  </si>
  <si>
    <t xml:space="preserve">Шашлычок куриный </t>
  </si>
  <si>
    <t>Картофель фри</t>
  </si>
  <si>
    <t>Слойка с яблоком</t>
  </si>
  <si>
    <t>Слойка с творогом</t>
  </si>
  <si>
    <t>Слойка с повидлом</t>
  </si>
  <si>
    <t xml:space="preserve">Булка с корицей </t>
  </si>
  <si>
    <t>Булка с маком</t>
  </si>
  <si>
    <t>0,5 л</t>
  </si>
  <si>
    <t xml:space="preserve">Кислородный коктейль </t>
  </si>
  <si>
    <t>ФИО именинника, возраст</t>
  </si>
  <si>
    <t>Томатный соус, сыр моцарелла, пепперони, мясо, ветчина.</t>
  </si>
  <si>
    <t>Томатный соус, сыр Морцарелла, пепперони, шампиньоны.</t>
  </si>
  <si>
    <t>Томатный соус, сыр Моцарелла, пепперони, шампиньонв, томаты, маслины.</t>
  </si>
  <si>
    <t>Томатный соус, сыр моцарелла, ананас, ветчина.</t>
  </si>
  <si>
    <t>Соус Бургер, лук, куриное филе, сыр, огурцы маринованные,бекон, томат.</t>
  </si>
  <si>
    <t>Пепперони</t>
  </si>
  <si>
    <t>Манхэттен</t>
  </si>
  <si>
    <t>Выберите диаметр пиццы</t>
  </si>
  <si>
    <t>ДЕ-ЛЮКС</t>
  </si>
  <si>
    <t>Гавайска</t>
  </si>
  <si>
    <t>Пиццбург</t>
  </si>
  <si>
    <t>Тако</t>
  </si>
  <si>
    <t>Альфредо</t>
  </si>
  <si>
    <t>Сливочеый соус, сыр Моцарелла, копчёное куриное филе, паприка.</t>
  </si>
  <si>
    <t>Соус томатный, лук, мясо, сыр, Перец Гриль, приправа Тако.</t>
  </si>
  <si>
    <t>Дьябло</t>
  </si>
  <si>
    <t>Соус Сальса, сыр Моцарелла, колбаски Охотничьи, ветчина, халапеньо, томаты, лук, перец красный.</t>
  </si>
  <si>
    <t>Маргарита</t>
  </si>
  <si>
    <t>Томатный соус, сыр Мацарелла, базилик, чеснок, томаты.</t>
  </si>
  <si>
    <t>Карбонара</t>
  </si>
  <si>
    <t>Сыр, омлет, бекон, томаты, шпинат, соус сливочный</t>
  </si>
  <si>
    <t>Барбекю</t>
  </si>
  <si>
    <t>Соус Чипотл и Барбекю, сыр Моцарелла, куриное филе, колбаски Чоризо, вяленые томаты.</t>
  </si>
  <si>
    <t>Добавки к пицце</t>
  </si>
  <si>
    <t>Чёрная пицца</t>
  </si>
  <si>
    <t>Любая пицца на чёрном тесте</t>
  </si>
  <si>
    <t>Сырный борт</t>
  </si>
  <si>
    <t>Борт пиццы с сыром Моцарелла</t>
  </si>
  <si>
    <t>Наггетсы куриные</t>
  </si>
  <si>
    <t>Крылышки куриные</t>
  </si>
  <si>
    <t>Картофельные чипсы</t>
  </si>
  <si>
    <t>100 гр.</t>
  </si>
  <si>
    <t>75 гр.</t>
  </si>
  <si>
    <t>6 шт.</t>
  </si>
  <si>
    <t>Выберите сумму -</t>
  </si>
  <si>
    <t xml:space="preserve">Пицца пай </t>
  </si>
  <si>
    <t>с пепперони и сыром</t>
  </si>
  <si>
    <t>1 шт.</t>
  </si>
  <si>
    <t>с копчёной курицей, сыром и томатами чеппи.</t>
  </si>
  <si>
    <t>Салты</t>
  </si>
  <si>
    <t>Цезарь</t>
  </si>
  <si>
    <t>Салат,курица, Пармезан, сухарики, соус.</t>
  </si>
  <si>
    <t>150/35г.</t>
  </si>
  <si>
    <t>Коул слоу</t>
  </si>
  <si>
    <t>Капуста, моркова, йогуртовая заправка.</t>
  </si>
  <si>
    <t>130г.</t>
  </si>
  <si>
    <t>Синнаболс</t>
  </si>
  <si>
    <t>Брауни</t>
  </si>
  <si>
    <t>Грехем</t>
  </si>
  <si>
    <t>0,5 л.</t>
  </si>
  <si>
    <t>0,3 л.</t>
  </si>
  <si>
    <t xml:space="preserve">Чай черный\зеленый </t>
  </si>
  <si>
    <t>Внимание! Если у вас возникли вопросы, пожалуйста, свяжитесь с организатором мероприятия 327-05-40 или начальником кафе Баранниковой Аленой 8-913-398-29-94.</t>
  </si>
  <si>
    <r>
      <t>Уважаемые родители Именинника! Просим Вас заполнить строки, выделенные цветом, для формирования предварительного заказа на обслуживание. Обратите внимание, в разделе "Пицца" вы можете выбрать диаметр пиццы. Зполненный заказ необходимо выслать на почту alena-planetariy@yandex.ru                                                                                                                 *</t>
    </r>
    <r>
      <rPr>
        <b/>
        <i/>
        <sz val="12"/>
        <color theme="5" tint="-0.249977111117893"/>
        <rFont val="Times New Roman"/>
        <family val="1"/>
        <charset val="204"/>
      </rPr>
      <t>Праздничный торт, свечи и украшение стола Вы можете принести с собой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</si>
</sst>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10"/>
      <color indexed="8"/>
      <name val="MS Sans Serif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name val="Arial Cyr"/>
      <charset val="204"/>
    </font>
    <font>
      <sz val="12"/>
      <name val="Arial Cyr"/>
      <charset val="204"/>
    </font>
    <font>
      <i/>
      <sz val="10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0"/>
      <name val="Arial Cyr"/>
      <charset val="204"/>
    </font>
    <font>
      <b/>
      <i/>
      <sz val="12"/>
      <name val="Times New Roman"/>
      <family val="1"/>
      <charset val="204"/>
    </font>
    <font>
      <b/>
      <sz val="12"/>
      <color theme="5" tint="-0.249977111117893"/>
      <name val="Times New Roman"/>
      <family val="1"/>
      <charset val="204"/>
    </font>
    <font>
      <b/>
      <i/>
      <sz val="10"/>
      <color theme="3" tint="-0.499984740745262"/>
      <name val="Times New Roman"/>
      <family val="1"/>
      <charset val="204"/>
    </font>
    <font>
      <b/>
      <sz val="9"/>
      <color theme="3" tint="-0.249977111117893"/>
      <name val="Franklin Gothic Book"/>
      <family val="2"/>
      <charset val="204"/>
    </font>
    <font>
      <b/>
      <sz val="9"/>
      <color theme="3" tint="-0.249977111117893"/>
      <name val="Franklin Gothic Heavy"/>
      <family val="2"/>
      <charset val="204"/>
    </font>
    <font>
      <sz val="9"/>
      <name val="Times New Roman"/>
      <family val="1"/>
      <charset val="204"/>
    </font>
    <font>
      <b/>
      <i/>
      <sz val="12"/>
      <color theme="5" tint="-0.249977111117893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4">
    <xf numFmtId="0" fontId="0" fillId="0" borderId="0" xfId="0"/>
    <xf numFmtId="0" fontId="2" fillId="0" borderId="0" xfId="1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 wrapText="1"/>
    </xf>
    <xf numFmtId="14" fontId="3" fillId="0" borderId="0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17" xfId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3" fillId="6" borderId="17" xfId="1" applyFont="1" applyFill="1" applyBorder="1" applyAlignment="1">
      <alignment horizontal="center" vertical="center" wrapText="1"/>
    </xf>
    <xf numFmtId="0" fontId="3" fillId="6" borderId="17" xfId="2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0" borderId="14" xfId="1" applyFont="1" applyFill="1" applyBorder="1" applyAlignment="1">
      <alignment horizontal="center" vertical="center" wrapText="1"/>
    </xf>
    <xf numFmtId="0" fontId="2" fillId="0" borderId="15" xfId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4" borderId="24" xfId="1" applyFont="1" applyFill="1" applyBorder="1" applyAlignment="1">
      <alignment horizontal="center" vertical="center" wrapText="1"/>
    </xf>
    <xf numFmtId="0" fontId="15" fillId="4" borderId="24" xfId="1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/>
    </xf>
    <xf numFmtId="0" fontId="3" fillId="4" borderId="17" xfId="1" applyFont="1" applyFill="1" applyBorder="1" applyAlignment="1">
      <alignment horizontal="center" vertical="center" wrapText="1"/>
    </xf>
    <xf numFmtId="0" fontId="15" fillId="4" borderId="17" xfId="1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/>
    </xf>
    <xf numFmtId="0" fontId="3" fillId="4" borderId="28" xfId="1" applyFont="1" applyFill="1" applyBorder="1" applyAlignment="1">
      <alignment horizontal="center" vertical="center" wrapText="1"/>
    </xf>
    <xf numFmtId="0" fontId="15" fillId="4" borderId="28" xfId="1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/>
    </xf>
    <xf numFmtId="0" fontId="3" fillId="4" borderId="17" xfId="2" applyFont="1" applyFill="1" applyBorder="1" applyAlignment="1">
      <alignment horizontal="center" vertical="center" wrapText="1"/>
    </xf>
    <xf numFmtId="0" fontId="3" fillId="4" borderId="19" xfId="1" applyFont="1" applyFill="1" applyBorder="1" applyAlignment="1">
      <alignment horizontal="center" vertical="center" wrapText="1"/>
    </xf>
    <xf numFmtId="0" fontId="15" fillId="4" borderId="19" xfId="1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/>
    </xf>
    <xf numFmtId="0" fontId="3" fillId="6" borderId="26" xfId="0" applyFont="1" applyFill="1" applyBorder="1" applyAlignment="1">
      <alignment horizontal="center" vertical="center"/>
    </xf>
    <xf numFmtId="0" fontId="3" fillId="6" borderId="24" xfId="2" applyFont="1" applyFill="1" applyBorder="1" applyAlignment="1">
      <alignment horizontal="center" vertical="center" wrapText="1"/>
    </xf>
    <xf numFmtId="0" fontId="3" fillId="6" borderId="24" xfId="1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/>
    </xf>
    <xf numFmtId="0" fontId="3" fillId="4" borderId="28" xfId="2" applyFont="1" applyFill="1" applyBorder="1" applyAlignment="1">
      <alignment horizontal="center" vertical="center" wrapText="1"/>
    </xf>
    <xf numFmtId="0" fontId="3" fillId="6" borderId="28" xfId="1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/>
    </xf>
    <xf numFmtId="0" fontId="2" fillId="7" borderId="14" xfId="1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 wrapText="1"/>
    </xf>
    <xf numFmtId="0" fontId="3" fillId="7" borderId="15" xfId="1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/>
    </xf>
    <xf numFmtId="0" fontId="3" fillId="7" borderId="16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6" fillId="2" borderId="10" xfId="0" applyNumberFormat="1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2" fillId="0" borderId="23" xfId="1" applyFont="1" applyFill="1" applyBorder="1" applyAlignment="1">
      <alignment horizontal="center" vertical="center" wrapText="1"/>
    </xf>
    <xf numFmtId="0" fontId="2" fillId="0" borderId="25" xfId="1" applyFont="1" applyFill="1" applyBorder="1" applyAlignment="1">
      <alignment horizontal="center" vertical="center" wrapText="1"/>
    </xf>
    <xf numFmtId="0" fontId="2" fillId="0" borderId="27" xfId="1" applyFont="1" applyFill="1" applyBorder="1" applyAlignment="1">
      <alignment horizontal="center" vertical="center" wrapText="1"/>
    </xf>
    <xf numFmtId="0" fontId="2" fillId="0" borderId="29" xfId="1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 wrapText="1"/>
    </xf>
    <xf numFmtId="0" fontId="2" fillId="0" borderId="30" xfId="1" applyFont="1" applyFill="1" applyBorder="1" applyAlignment="1">
      <alignment horizontal="center" vertical="center" wrapText="1"/>
    </xf>
    <xf numFmtId="0" fontId="2" fillId="5" borderId="29" xfId="1" applyFont="1" applyFill="1" applyBorder="1" applyAlignment="1">
      <alignment horizontal="center" vertical="center" wrapText="1"/>
    </xf>
    <xf numFmtId="0" fontId="2" fillId="5" borderId="33" xfId="1" applyFont="1" applyFill="1" applyBorder="1" applyAlignment="1">
      <alignment horizontal="center" vertical="center" wrapText="1"/>
    </xf>
    <xf numFmtId="0" fontId="2" fillId="5" borderId="30" xfId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_29.01-04.02" xfId="2"/>
    <cellStyle name="Обычный_Блинофф 2 февраль-10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0</xdr:rowOff>
    </xdr:from>
    <xdr:to>
      <xdr:col>1</xdr:col>
      <xdr:colOff>190500</xdr:colOff>
      <xdr:row>3</xdr:row>
      <xdr:rowOff>17771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583" y="0"/>
          <a:ext cx="1521355" cy="787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534460</xdr:colOff>
      <xdr:row>0</xdr:row>
      <xdr:rowOff>0</xdr:rowOff>
    </xdr:from>
    <xdr:to>
      <xdr:col>1</xdr:col>
      <xdr:colOff>1330321</xdr:colOff>
      <xdr:row>3</xdr:row>
      <xdr:rowOff>15875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898" y="0"/>
          <a:ext cx="795861" cy="785813"/>
        </a:xfrm>
        <a:prstGeom prst="rect">
          <a:avLst/>
        </a:prstGeom>
      </xdr:spPr>
    </xdr:pic>
    <xdr:clientData/>
  </xdr:twoCellAnchor>
  <xdr:twoCellAnchor>
    <xdr:from>
      <xdr:col>2</xdr:col>
      <xdr:colOff>357187</xdr:colOff>
      <xdr:row>10</xdr:row>
      <xdr:rowOff>71438</xdr:rowOff>
    </xdr:from>
    <xdr:to>
      <xdr:col>2</xdr:col>
      <xdr:colOff>1516063</xdr:colOff>
      <xdr:row>10</xdr:row>
      <xdr:rowOff>754063</xdr:rowOff>
    </xdr:to>
    <xdr:sp macro="" textlink="">
      <xdr:nvSpPr>
        <xdr:cNvPr id="4" name="Прямоугольник 3"/>
        <xdr:cNvSpPr/>
      </xdr:nvSpPr>
      <xdr:spPr>
        <a:xfrm>
          <a:off x="3500437" y="4762501"/>
          <a:ext cx="1158876" cy="68262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>
              <a:solidFill>
                <a:schemeClr val="tx1"/>
              </a:solidFill>
            </a:rPr>
            <a:t>Цветом</a:t>
          </a:r>
          <a:r>
            <a:rPr lang="ru-RU" sz="1100" baseline="0">
              <a:solidFill>
                <a:schemeClr val="tx1"/>
              </a:solidFill>
            </a:rPr>
            <a:t> выделены блюда от</a:t>
          </a:r>
          <a:r>
            <a:rPr lang="en-US" sz="1100" baseline="0">
              <a:solidFill>
                <a:schemeClr val="tx1"/>
              </a:solidFill>
            </a:rPr>
            <a:t> NYP</a:t>
          </a:r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1763712</xdr:colOff>
      <xdr:row>10</xdr:row>
      <xdr:rowOff>80962</xdr:rowOff>
    </xdr:from>
    <xdr:to>
      <xdr:col>3</xdr:col>
      <xdr:colOff>922338</xdr:colOff>
      <xdr:row>10</xdr:row>
      <xdr:rowOff>763587</xdr:rowOff>
    </xdr:to>
    <xdr:sp macro="" textlink="">
      <xdr:nvSpPr>
        <xdr:cNvPr id="5" name="Прямоугольник 4"/>
        <xdr:cNvSpPr/>
      </xdr:nvSpPr>
      <xdr:spPr>
        <a:xfrm>
          <a:off x="4906962" y="4772025"/>
          <a:ext cx="1158876" cy="68262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000">
              <a:solidFill>
                <a:schemeClr val="tx1"/>
              </a:solidFill>
            </a:rPr>
            <a:t>Цветом</a:t>
          </a:r>
          <a:r>
            <a:rPr lang="ru-RU" sz="1000" baseline="0">
              <a:solidFill>
                <a:schemeClr val="tx1"/>
              </a:solidFill>
            </a:rPr>
            <a:t> выделены блюда от</a:t>
          </a:r>
          <a:r>
            <a:rPr lang="en-US" sz="1000" baseline="0">
              <a:solidFill>
                <a:schemeClr val="tx1"/>
              </a:solidFill>
            </a:rPr>
            <a:t> </a:t>
          </a:r>
          <a:r>
            <a:rPr lang="ru-RU" sz="1000" baseline="0">
              <a:solidFill>
                <a:schemeClr val="tx1"/>
              </a:solidFill>
            </a:rPr>
            <a:t>Планетария</a:t>
          </a:r>
          <a:endParaRPr lang="ru-RU" sz="10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54"/>
  <sheetViews>
    <sheetView tabSelected="1" topLeftCell="A40" zoomScale="120" zoomScaleNormal="120" workbookViewId="0">
      <selection activeCell="C52" sqref="C52"/>
    </sheetView>
  </sheetViews>
  <sheetFormatPr defaultRowHeight="15.75" x14ac:dyDescent="0.2"/>
  <cols>
    <col min="1" max="1" width="20.140625" style="5" customWidth="1"/>
    <col min="2" max="2" width="27" style="5" customWidth="1"/>
    <col min="3" max="3" width="30" style="5" customWidth="1"/>
    <col min="4" max="4" width="24" style="5" customWidth="1"/>
    <col min="5" max="5" width="12.7109375" style="5" bestFit="1" customWidth="1"/>
    <col min="6" max="16384" width="9.140625" style="5"/>
  </cols>
  <sheetData>
    <row r="2" spans="1:7" s="2" customFormat="1" ht="29.25" customHeight="1" x14ac:dyDescent="0.2">
      <c r="A2" s="1"/>
      <c r="C2" s="14" t="s">
        <v>0</v>
      </c>
      <c r="D2" s="4"/>
      <c r="E2" s="1"/>
    </row>
    <row r="3" spans="1:7" s="2" customFormat="1" x14ac:dyDescent="0.2">
      <c r="A3" s="1"/>
      <c r="C3" s="15" t="s">
        <v>29</v>
      </c>
      <c r="D3" s="4"/>
      <c r="E3" s="1"/>
    </row>
    <row r="4" spans="1:7" ht="93.75" customHeight="1" thickBot="1" x14ac:dyDescent="0.25">
      <c r="A4" s="57" t="s">
        <v>95</v>
      </c>
      <c r="B4" s="58"/>
      <c r="C4" s="58"/>
      <c r="D4" s="58"/>
      <c r="E4" s="3"/>
    </row>
    <row r="5" spans="1:7" ht="28.5" customHeight="1" thickBot="1" x14ac:dyDescent="0.25">
      <c r="A5" s="6" t="s">
        <v>1</v>
      </c>
      <c r="B5" s="59"/>
      <c r="C5" s="60"/>
      <c r="D5" s="61"/>
    </row>
    <row r="6" spans="1:7" ht="48" thickBot="1" x14ac:dyDescent="0.25">
      <c r="A6" s="7" t="s">
        <v>41</v>
      </c>
      <c r="B6" s="59"/>
      <c r="C6" s="60"/>
      <c r="D6" s="61"/>
    </row>
    <row r="7" spans="1:7" ht="32.25" thickBot="1" x14ac:dyDescent="0.25">
      <c r="A7" s="7" t="s">
        <v>2</v>
      </c>
      <c r="B7" s="50"/>
      <c r="C7" s="8" t="s">
        <v>3</v>
      </c>
      <c r="D7" s="52"/>
    </row>
    <row r="8" spans="1:7" ht="19.5" customHeight="1" thickBot="1" x14ac:dyDescent="0.25">
      <c r="A8" s="7" t="s">
        <v>4</v>
      </c>
      <c r="B8" s="51"/>
      <c r="C8" s="9" t="s">
        <v>5</v>
      </c>
      <c r="D8" s="53"/>
    </row>
    <row r="9" spans="1:7" ht="38.25" customHeight="1" thickBot="1" x14ac:dyDescent="0.25">
      <c r="A9" s="7" t="s">
        <v>6</v>
      </c>
      <c r="B9" s="54"/>
      <c r="C9" s="62" t="s">
        <v>7</v>
      </c>
      <c r="D9" s="63"/>
    </row>
    <row r="10" spans="1:7" ht="48" thickBot="1" x14ac:dyDescent="0.25">
      <c r="A10" s="10" t="s">
        <v>8</v>
      </c>
      <c r="B10" s="54"/>
      <c r="C10" s="64"/>
      <c r="D10" s="65"/>
    </row>
    <row r="11" spans="1:7" ht="63.75" thickBot="1" x14ac:dyDescent="0.25">
      <c r="A11" s="10" t="s">
        <v>9</v>
      </c>
      <c r="B11" s="54"/>
      <c r="C11" s="66"/>
      <c r="D11" s="67"/>
    </row>
    <row r="12" spans="1:7" ht="34.5" customHeight="1" thickBot="1" x14ac:dyDescent="0.25">
      <c r="A12" s="55" t="s">
        <v>10</v>
      </c>
      <c r="B12" s="56"/>
      <c r="C12" s="56"/>
      <c r="D12" s="56"/>
    </row>
    <row r="13" spans="1:7" ht="16.5" thickBot="1" x14ac:dyDescent="0.25">
      <c r="A13" s="11"/>
      <c r="D13" s="72" t="s">
        <v>11</v>
      </c>
      <c r="E13" s="73"/>
      <c r="F13" s="73">
        <f>SUM(G15:G52)</f>
        <v>500</v>
      </c>
      <c r="G13" s="74"/>
    </row>
    <row r="14" spans="1:7" ht="32.25" thickBot="1" x14ac:dyDescent="0.25">
      <c r="A14" s="20" t="s">
        <v>12</v>
      </c>
      <c r="B14" s="21" t="s">
        <v>13</v>
      </c>
      <c r="C14" s="21" t="s">
        <v>14</v>
      </c>
      <c r="D14" s="21" t="s">
        <v>49</v>
      </c>
      <c r="E14" s="21" t="s">
        <v>15</v>
      </c>
      <c r="F14" s="22" t="s">
        <v>16</v>
      </c>
      <c r="G14" s="23" t="s">
        <v>17</v>
      </c>
    </row>
    <row r="15" spans="1:7" ht="24" x14ac:dyDescent="0.2">
      <c r="A15" s="75" t="s">
        <v>18</v>
      </c>
      <c r="B15" s="24" t="s">
        <v>47</v>
      </c>
      <c r="C15" s="25" t="s">
        <v>43</v>
      </c>
      <c r="D15" s="24">
        <v>40</v>
      </c>
      <c r="E15" s="24">
        <f>IF(D15=30,Лист1!B1,Лист1!B2)</f>
        <v>699</v>
      </c>
      <c r="F15" s="18">
        <v>0</v>
      </c>
      <c r="G15" s="26">
        <f>E15*F15</f>
        <v>0</v>
      </c>
    </row>
    <row r="16" spans="1:7" ht="36" x14ac:dyDescent="0.2">
      <c r="A16" s="76"/>
      <c r="B16" s="27" t="s">
        <v>48</v>
      </c>
      <c r="C16" s="28" t="s">
        <v>44</v>
      </c>
      <c r="D16" s="27">
        <v>30</v>
      </c>
      <c r="E16" s="27">
        <f>IF(D16=30,Лист1!B1,Лист1!B2)</f>
        <v>349</v>
      </c>
      <c r="F16" s="13">
        <v>0</v>
      </c>
      <c r="G16" s="29">
        <f t="shared" ref="G16:G22" si="0">E16*F16</f>
        <v>0</v>
      </c>
    </row>
    <row r="17" spans="1:7" ht="24" x14ac:dyDescent="0.2">
      <c r="A17" s="76"/>
      <c r="B17" s="27" t="s">
        <v>50</v>
      </c>
      <c r="C17" s="28" t="s">
        <v>42</v>
      </c>
      <c r="D17" s="27">
        <v>40</v>
      </c>
      <c r="E17" s="27">
        <f>IF(D17=30,Лист1!B1,Лист1!B2)</f>
        <v>699</v>
      </c>
      <c r="F17" s="13">
        <v>0</v>
      </c>
      <c r="G17" s="29">
        <f t="shared" si="0"/>
        <v>0</v>
      </c>
    </row>
    <row r="18" spans="1:7" ht="24" x14ac:dyDescent="0.2">
      <c r="A18" s="76"/>
      <c r="B18" s="27" t="s">
        <v>51</v>
      </c>
      <c r="C18" s="28" t="s">
        <v>45</v>
      </c>
      <c r="D18" s="27">
        <v>30</v>
      </c>
      <c r="E18" s="27">
        <f>IF(D18=30,Лист1!B1,Лист1!B2)</f>
        <v>349</v>
      </c>
      <c r="F18" s="13">
        <v>0</v>
      </c>
      <c r="G18" s="29">
        <f t="shared" si="0"/>
        <v>0</v>
      </c>
    </row>
    <row r="19" spans="1:7" ht="24" x14ac:dyDescent="0.2">
      <c r="A19" s="76"/>
      <c r="B19" s="27" t="s">
        <v>52</v>
      </c>
      <c r="C19" s="28" t="s">
        <v>46</v>
      </c>
      <c r="D19" s="27">
        <v>30</v>
      </c>
      <c r="E19" s="27">
        <f>IF(D19=30,Лист1!B1,Лист1!B2)</f>
        <v>349</v>
      </c>
      <c r="F19" s="13">
        <v>0</v>
      </c>
      <c r="G19" s="29">
        <f t="shared" si="0"/>
        <v>0</v>
      </c>
    </row>
    <row r="20" spans="1:7" ht="24" x14ac:dyDescent="0.2">
      <c r="A20" s="76"/>
      <c r="B20" s="27" t="s">
        <v>53</v>
      </c>
      <c r="C20" s="28" t="s">
        <v>56</v>
      </c>
      <c r="D20" s="27">
        <v>30</v>
      </c>
      <c r="E20" s="27">
        <f>IF(D20=30,Лист1!B1,Лист1!B2)</f>
        <v>349</v>
      </c>
      <c r="F20" s="13">
        <v>0</v>
      </c>
      <c r="G20" s="29">
        <f t="shared" si="0"/>
        <v>0</v>
      </c>
    </row>
    <row r="21" spans="1:7" ht="24" x14ac:dyDescent="0.2">
      <c r="A21" s="76"/>
      <c r="B21" s="27" t="s">
        <v>54</v>
      </c>
      <c r="C21" s="28" t="s">
        <v>55</v>
      </c>
      <c r="D21" s="27">
        <v>30</v>
      </c>
      <c r="E21" s="27">
        <f>IF(D21=30,Лист1!B1,Лист1!B2)</f>
        <v>349</v>
      </c>
      <c r="F21" s="13">
        <v>0</v>
      </c>
      <c r="G21" s="29">
        <f t="shared" si="0"/>
        <v>0</v>
      </c>
    </row>
    <row r="22" spans="1:7" ht="48" x14ac:dyDescent="0.2">
      <c r="A22" s="76"/>
      <c r="B22" s="27" t="s">
        <v>57</v>
      </c>
      <c r="C22" s="28" t="s">
        <v>58</v>
      </c>
      <c r="D22" s="27">
        <v>30</v>
      </c>
      <c r="E22" s="27">
        <f>IF(D22=30,Лист1!B1,Лист1!B2)</f>
        <v>349</v>
      </c>
      <c r="F22" s="13">
        <v>0</v>
      </c>
      <c r="G22" s="29">
        <f t="shared" si="0"/>
        <v>0</v>
      </c>
    </row>
    <row r="23" spans="1:7" ht="24" x14ac:dyDescent="0.2">
      <c r="A23" s="76"/>
      <c r="B23" s="27" t="s">
        <v>59</v>
      </c>
      <c r="C23" s="28" t="s">
        <v>60</v>
      </c>
      <c r="D23" s="27">
        <v>30</v>
      </c>
      <c r="E23" s="27">
        <f>IF(D23=30,Лист1!B1,Лист1!B2)</f>
        <v>349</v>
      </c>
      <c r="F23" s="13">
        <v>0</v>
      </c>
      <c r="G23" s="29">
        <f t="shared" ref="G23:G30" si="1">E23*F23</f>
        <v>0</v>
      </c>
    </row>
    <row r="24" spans="1:7" ht="24" x14ac:dyDescent="0.2">
      <c r="A24" s="76"/>
      <c r="B24" s="27" t="s">
        <v>61</v>
      </c>
      <c r="C24" s="28" t="s">
        <v>62</v>
      </c>
      <c r="D24" s="27">
        <v>30</v>
      </c>
      <c r="E24" s="27">
        <f>IF(D24=30,Лист1!B1,Лист1!B2)</f>
        <v>349</v>
      </c>
      <c r="F24" s="13">
        <v>0</v>
      </c>
      <c r="G24" s="29"/>
    </row>
    <row r="25" spans="1:7" ht="36.75" thickBot="1" x14ac:dyDescent="0.25">
      <c r="A25" s="77"/>
      <c r="B25" s="30" t="s">
        <v>63</v>
      </c>
      <c r="C25" s="31" t="s">
        <v>64</v>
      </c>
      <c r="D25" s="30">
        <v>30</v>
      </c>
      <c r="E25" s="30">
        <f>IF(D25=30,Лист1!B1,Лист1!B2)</f>
        <v>349</v>
      </c>
      <c r="F25" s="19">
        <v>0</v>
      </c>
      <c r="G25" s="32">
        <f t="shared" si="1"/>
        <v>0</v>
      </c>
    </row>
    <row r="26" spans="1:7" ht="16.5" thickBot="1" x14ac:dyDescent="0.25">
      <c r="A26" s="78" t="s">
        <v>65</v>
      </c>
      <c r="B26" s="24" t="s">
        <v>66</v>
      </c>
      <c r="C26" s="25" t="s">
        <v>67</v>
      </c>
      <c r="D26" s="24">
        <v>40</v>
      </c>
      <c r="E26" s="24">
        <f>IF(D26=30,Лист1!C1,Лист1!C2)</f>
        <v>100</v>
      </c>
      <c r="F26" s="18">
        <v>0</v>
      </c>
      <c r="G26" s="26"/>
    </row>
    <row r="27" spans="1:7" ht="16.5" thickBot="1" x14ac:dyDescent="0.25">
      <c r="A27" s="80"/>
      <c r="B27" s="30" t="s">
        <v>68</v>
      </c>
      <c r="C27" s="31" t="s">
        <v>69</v>
      </c>
      <c r="D27" s="30">
        <v>40</v>
      </c>
      <c r="E27" s="30">
        <f>IF(D27=30,Лист1!C2,Лист1!D1)</f>
        <v>150</v>
      </c>
      <c r="F27" s="18">
        <v>0</v>
      </c>
      <c r="G27" s="32"/>
    </row>
    <row r="28" spans="1:7" ht="24" x14ac:dyDescent="0.2">
      <c r="A28" s="78" t="s">
        <v>81</v>
      </c>
      <c r="B28" s="24" t="s">
        <v>82</v>
      </c>
      <c r="C28" s="25" t="s">
        <v>83</v>
      </c>
      <c r="D28" s="24" t="s">
        <v>84</v>
      </c>
      <c r="E28" s="24">
        <v>165</v>
      </c>
      <c r="F28" s="13">
        <v>0</v>
      </c>
      <c r="G28" s="26"/>
    </row>
    <row r="29" spans="1:7" ht="24.75" thickBot="1" x14ac:dyDescent="0.25">
      <c r="A29" s="79"/>
      <c r="B29" s="34" t="s">
        <v>85</v>
      </c>
      <c r="C29" s="35" t="s">
        <v>86</v>
      </c>
      <c r="D29" s="34" t="s">
        <v>87</v>
      </c>
      <c r="E29" s="34">
        <v>59</v>
      </c>
      <c r="F29" s="49">
        <v>0</v>
      </c>
      <c r="G29" s="36"/>
    </row>
    <row r="30" spans="1:7" x14ac:dyDescent="0.2">
      <c r="A30" s="78" t="s">
        <v>19</v>
      </c>
      <c r="B30" s="24" t="s">
        <v>70</v>
      </c>
      <c r="C30" s="24"/>
      <c r="D30" s="24" t="s">
        <v>75</v>
      </c>
      <c r="E30" s="24">
        <v>115</v>
      </c>
      <c r="F30" s="18">
        <v>0</v>
      </c>
      <c r="G30" s="26">
        <f t="shared" si="1"/>
        <v>0</v>
      </c>
    </row>
    <row r="31" spans="1:7" x14ac:dyDescent="0.2">
      <c r="A31" s="79"/>
      <c r="B31" s="27" t="s">
        <v>71</v>
      </c>
      <c r="C31" s="27"/>
      <c r="D31" s="27" t="s">
        <v>76</v>
      </c>
      <c r="E31" s="27">
        <v>145</v>
      </c>
      <c r="F31" s="13">
        <v>0</v>
      </c>
      <c r="G31" s="29">
        <f t="shared" ref="G31:G51" si="2">E31*F31</f>
        <v>0</v>
      </c>
    </row>
    <row r="32" spans="1:7" x14ac:dyDescent="0.2">
      <c r="A32" s="79"/>
      <c r="B32" s="16" t="s">
        <v>32</v>
      </c>
      <c r="C32" s="16"/>
      <c r="D32" s="16">
        <v>80</v>
      </c>
      <c r="E32" s="16">
        <v>80</v>
      </c>
      <c r="F32" s="13">
        <v>0</v>
      </c>
      <c r="G32" s="37">
        <f t="shared" ref="G32" si="3">E32*F32</f>
        <v>0</v>
      </c>
    </row>
    <row r="33" spans="1:7" x14ac:dyDescent="0.2">
      <c r="A33" s="79"/>
      <c r="B33" s="16" t="s">
        <v>33</v>
      </c>
      <c r="C33" s="16"/>
      <c r="D33" s="16" t="s">
        <v>73</v>
      </c>
      <c r="E33" s="16">
        <v>50</v>
      </c>
      <c r="F33" s="13">
        <v>0</v>
      </c>
      <c r="G33" s="37">
        <f t="shared" si="2"/>
        <v>0</v>
      </c>
    </row>
    <row r="34" spans="1:7" x14ac:dyDescent="0.2">
      <c r="A34" s="79"/>
      <c r="B34" s="27" t="s">
        <v>72</v>
      </c>
      <c r="C34" s="27"/>
      <c r="D34" s="27" t="s">
        <v>74</v>
      </c>
      <c r="E34" s="27">
        <v>69</v>
      </c>
      <c r="F34" s="13">
        <v>0</v>
      </c>
      <c r="G34" s="29"/>
    </row>
    <row r="35" spans="1:7" x14ac:dyDescent="0.2">
      <c r="A35" s="79"/>
      <c r="B35" s="27" t="s">
        <v>77</v>
      </c>
      <c r="C35" s="27" t="s">
        <v>78</v>
      </c>
      <c r="D35" s="27" t="s">
        <v>79</v>
      </c>
      <c r="E35" s="27">
        <v>99</v>
      </c>
      <c r="F35" s="13">
        <v>0</v>
      </c>
      <c r="G35" s="29"/>
    </row>
    <row r="36" spans="1:7" ht="32.25" thickBot="1" x14ac:dyDescent="0.25">
      <c r="A36" s="80"/>
      <c r="B36" s="30" t="s">
        <v>77</v>
      </c>
      <c r="C36" s="30" t="s">
        <v>80</v>
      </c>
      <c r="D36" s="30" t="s">
        <v>79</v>
      </c>
      <c r="E36" s="30">
        <v>129</v>
      </c>
      <c r="F36" s="19">
        <v>0</v>
      </c>
      <c r="G36" s="32"/>
    </row>
    <row r="37" spans="1:7" ht="16.5" thickBot="1" x14ac:dyDescent="0.25">
      <c r="A37" s="75" t="s">
        <v>20</v>
      </c>
      <c r="B37" s="38" t="s">
        <v>34</v>
      </c>
      <c r="C37" s="38"/>
      <c r="D37" s="38">
        <v>50</v>
      </c>
      <c r="E37" s="39">
        <v>25</v>
      </c>
      <c r="F37" s="22">
        <v>0</v>
      </c>
      <c r="G37" s="40">
        <f t="shared" si="2"/>
        <v>0</v>
      </c>
    </row>
    <row r="38" spans="1:7" ht="16.5" thickBot="1" x14ac:dyDescent="0.25">
      <c r="A38" s="76"/>
      <c r="B38" s="17" t="s">
        <v>35</v>
      </c>
      <c r="C38" s="17"/>
      <c r="D38" s="17">
        <v>50</v>
      </c>
      <c r="E38" s="16">
        <v>25</v>
      </c>
      <c r="F38" s="18">
        <v>0</v>
      </c>
      <c r="G38" s="37">
        <f t="shared" si="2"/>
        <v>0</v>
      </c>
    </row>
    <row r="39" spans="1:7" x14ac:dyDescent="0.2">
      <c r="A39" s="76"/>
      <c r="B39" s="17" t="s">
        <v>36</v>
      </c>
      <c r="C39" s="17"/>
      <c r="D39" s="17">
        <v>50</v>
      </c>
      <c r="E39" s="16">
        <v>25</v>
      </c>
      <c r="F39" s="18">
        <v>0</v>
      </c>
      <c r="G39" s="37">
        <f t="shared" si="2"/>
        <v>0</v>
      </c>
    </row>
    <row r="40" spans="1:7" x14ac:dyDescent="0.2">
      <c r="A40" s="76"/>
      <c r="B40" s="17" t="s">
        <v>38</v>
      </c>
      <c r="C40" s="17"/>
      <c r="D40" s="17">
        <v>50</v>
      </c>
      <c r="E40" s="16">
        <v>25</v>
      </c>
      <c r="F40" s="13">
        <v>0</v>
      </c>
      <c r="G40" s="37">
        <f t="shared" si="2"/>
        <v>0</v>
      </c>
    </row>
    <row r="41" spans="1:7" x14ac:dyDescent="0.2">
      <c r="A41" s="76"/>
      <c r="B41" s="17" t="s">
        <v>37</v>
      </c>
      <c r="C41" s="17"/>
      <c r="D41" s="17">
        <v>50</v>
      </c>
      <c r="E41" s="16">
        <v>25</v>
      </c>
      <c r="F41" s="13">
        <v>0</v>
      </c>
      <c r="G41" s="37">
        <f t="shared" ref="G41" si="4">E41*F41</f>
        <v>0</v>
      </c>
    </row>
    <row r="42" spans="1:7" x14ac:dyDescent="0.2">
      <c r="A42" s="76"/>
      <c r="B42" s="33" t="s">
        <v>89</v>
      </c>
      <c r="C42" s="33"/>
      <c r="D42" s="33"/>
      <c r="E42" s="27">
        <v>69</v>
      </c>
      <c r="F42" s="13">
        <v>0</v>
      </c>
      <c r="G42" s="29"/>
    </row>
    <row r="43" spans="1:7" x14ac:dyDescent="0.2">
      <c r="A43" s="76"/>
      <c r="B43" s="33" t="s">
        <v>90</v>
      </c>
      <c r="C43" s="33"/>
      <c r="D43" s="33"/>
      <c r="E43" s="27">
        <v>69</v>
      </c>
      <c r="F43" s="13">
        <v>0</v>
      </c>
      <c r="G43" s="29"/>
    </row>
    <row r="44" spans="1:7" ht="16.5" thickBot="1" x14ac:dyDescent="0.25">
      <c r="A44" s="77"/>
      <c r="B44" s="41" t="s">
        <v>88</v>
      </c>
      <c r="C44" s="41"/>
      <c r="D44" s="41"/>
      <c r="E44" s="30">
        <v>49</v>
      </c>
      <c r="F44" s="19">
        <v>0</v>
      </c>
      <c r="G44" s="32"/>
    </row>
    <row r="45" spans="1:7" ht="15.75" customHeight="1" x14ac:dyDescent="0.2">
      <c r="A45" s="81" t="s">
        <v>21</v>
      </c>
      <c r="B45" s="38" t="s">
        <v>40</v>
      </c>
      <c r="C45" s="38"/>
      <c r="D45" s="38" t="s">
        <v>91</v>
      </c>
      <c r="E45" s="39">
        <v>80</v>
      </c>
      <c r="F45" s="18">
        <v>0</v>
      </c>
      <c r="G45" s="40">
        <f t="shared" si="2"/>
        <v>0</v>
      </c>
    </row>
    <row r="46" spans="1:7" x14ac:dyDescent="0.2">
      <c r="A46" s="82"/>
      <c r="B46" s="16" t="s">
        <v>22</v>
      </c>
      <c r="C46" s="16"/>
      <c r="D46" s="16" t="s">
        <v>91</v>
      </c>
      <c r="E46" s="16">
        <v>25</v>
      </c>
      <c r="F46" s="13">
        <v>0</v>
      </c>
      <c r="G46" s="37">
        <f t="shared" si="2"/>
        <v>0</v>
      </c>
    </row>
    <row r="47" spans="1:7" x14ac:dyDescent="0.2">
      <c r="A47" s="82"/>
      <c r="B47" s="16" t="s">
        <v>23</v>
      </c>
      <c r="C47" s="16"/>
      <c r="D47" s="16" t="s">
        <v>92</v>
      </c>
      <c r="E47" s="16">
        <v>20</v>
      </c>
      <c r="F47" s="13">
        <v>0</v>
      </c>
      <c r="G47" s="37">
        <f>E47*F47</f>
        <v>0</v>
      </c>
    </row>
    <row r="48" spans="1:7" x14ac:dyDescent="0.2">
      <c r="A48" s="82"/>
      <c r="B48" s="17" t="s">
        <v>24</v>
      </c>
      <c r="C48" s="17"/>
      <c r="D48" s="17" t="s">
        <v>39</v>
      </c>
      <c r="E48" s="16">
        <v>80</v>
      </c>
      <c r="F48" s="13"/>
      <c r="G48" s="37">
        <f t="shared" si="2"/>
        <v>0</v>
      </c>
    </row>
    <row r="49" spans="1:7" ht="16.5" thickBot="1" x14ac:dyDescent="0.25">
      <c r="A49" s="82"/>
      <c r="B49" s="17" t="s">
        <v>26</v>
      </c>
      <c r="C49" s="17"/>
      <c r="D49" s="17" t="s">
        <v>39</v>
      </c>
      <c r="E49" s="16">
        <f>15*5</f>
        <v>75</v>
      </c>
      <c r="F49" s="19">
        <v>0</v>
      </c>
      <c r="G49" s="37">
        <f t="shared" si="2"/>
        <v>0</v>
      </c>
    </row>
    <row r="50" spans="1:7" ht="16.5" thickBot="1" x14ac:dyDescent="0.25">
      <c r="A50" s="82"/>
      <c r="B50" s="16" t="s">
        <v>27</v>
      </c>
      <c r="C50" s="16"/>
      <c r="D50" s="16" t="s">
        <v>25</v>
      </c>
      <c r="E50" s="16">
        <v>150</v>
      </c>
      <c r="F50" s="18">
        <v>0</v>
      </c>
      <c r="G50" s="37">
        <f t="shared" si="2"/>
        <v>0</v>
      </c>
    </row>
    <row r="51" spans="1:7" ht="16.5" thickBot="1" x14ac:dyDescent="0.25">
      <c r="A51" s="83"/>
      <c r="B51" s="42" t="s">
        <v>93</v>
      </c>
      <c r="C51" s="42"/>
      <c r="D51" s="42">
        <v>200</v>
      </c>
      <c r="E51" s="42">
        <v>15</v>
      </c>
      <c r="F51" s="22">
        <v>0</v>
      </c>
      <c r="G51" s="43">
        <f t="shared" si="2"/>
        <v>0</v>
      </c>
    </row>
    <row r="52" spans="1:7" ht="37.5" customHeight="1" thickBot="1" x14ac:dyDescent="0.25">
      <c r="A52" s="44" t="s">
        <v>30</v>
      </c>
      <c r="B52" s="45" t="s">
        <v>31</v>
      </c>
      <c r="C52" s="45"/>
      <c r="D52" s="45">
        <v>1</v>
      </c>
      <c r="E52" s="46">
        <v>500</v>
      </c>
      <c r="F52" s="47">
        <v>1</v>
      </c>
      <c r="G52" s="48">
        <f>E52*F52</f>
        <v>500</v>
      </c>
    </row>
    <row r="53" spans="1:7" ht="100.5" customHeight="1" x14ac:dyDescent="0.2">
      <c r="A53" s="68" t="s">
        <v>28</v>
      </c>
      <c r="B53" s="68"/>
      <c r="C53" s="68"/>
      <c r="D53" s="68"/>
      <c r="E53" s="68"/>
      <c r="F53" s="68"/>
      <c r="G53" s="68"/>
    </row>
    <row r="54" spans="1:7" ht="73.5" customHeight="1" x14ac:dyDescent="0.2">
      <c r="A54" s="69" t="s">
        <v>94</v>
      </c>
      <c r="B54" s="70"/>
      <c r="C54" s="70"/>
      <c r="D54" s="70"/>
      <c r="E54" s="70"/>
      <c r="F54" s="70"/>
      <c r="G54" s="71"/>
    </row>
  </sheetData>
  <dataConsolidate>
    <dataRefs count="1">
      <dataRef ref="B1" sheet="Лист1"/>
    </dataRefs>
  </dataConsolidate>
  <mergeCells count="16">
    <mergeCell ref="A53:G53"/>
    <mergeCell ref="A54:G54"/>
    <mergeCell ref="D13:E13"/>
    <mergeCell ref="F13:G13"/>
    <mergeCell ref="A15:A25"/>
    <mergeCell ref="A30:A36"/>
    <mergeCell ref="A37:A44"/>
    <mergeCell ref="A26:A27"/>
    <mergeCell ref="A28:A29"/>
    <mergeCell ref="A45:A51"/>
    <mergeCell ref="A12:D12"/>
    <mergeCell ref="A4:D4"/>
    <mergeCell ref="B5:D5"/>
    <mergeCell ref="B6:D6"/>
    <mergeCell ref="C9:D10"/>
    <mergeCell ref="C11:D11"/>
  </mergeCells>
  <pageMargins left="0.47244094488188981" right="0.47244094488188981" top="0.55118110236220474" bottom="0.43307086614173229" header="0.51181102362204722" footer="0.51181102362204722"/>
  <pageSetup paperSize="9" scale="73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xWindow="816" yWindow="582" count="2">
        <x14:dataValidation type="list" allowBlank="1" showInputMessage="1" showErrorMessage="1" promptTitle="Выберите" prompt="диаметр пиццы">
          <x14:formula1>
            <xm:f>Лист1!$A$1:$A$2</xm:f>
          </x14:formula1>
          <xm:sqref>D15:D27</xm:sqref>
        </x14:dataValidation>
        <x14:dataValidation type="list" allowBlank="1" showInputMessage="1" showErrorMessage="1" promptTitle="Выберите " prompt="сумму">
          <x14:formula1>
            <xm:f>Лист1!$E$1:$E$3</xm:f>
          </x14:formula1>
          <xm:sqref>E31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workbookViewId="0">
      <selection activeCell="F18" sqref="F18"/>
    </sheetView>
  </sheetViews>
  <sheetFormatPr defaultRowHeight="12.75" x14ac:dyDescent="0.2"/>
  <sheetData>
    <row r="1" spans="1:5" ht="15.75" x14ac:dyDescent="0.2">
      <c r="A1">
        <v>30</v>
      </c>
      <c r="B1" s="12">
        <v>349</v>
      </c>
      <c r="C1">
        <v>50</v>
      </c>
      <c r="D1">
        <v>150</v>
      </c>
      <c r="E1">
        <v>145</v>
      </c>
    </row>
    <row r="2" spans="1:5" ht="15.75" x14ac:dyDescent="0.2">
      <c r="A2">
        <v>40</v>
      </c>
      <c r="B2" s="12">
        <v>699</v>
      </c>
      <c r="C2">
        <v>100</v>
      </c>
      <c r="E2">
        <v>209</v>
      </c>
    </row>
    <row r="3" spans="1:5" x14ac:dyDescent="0.2">
      <c r="E3">
        <v>380</v>
      </c>
    </row>
  </sheetData>
  <dataValidations count="1">
    <dataValidation type="decimal" operator="lessThanOrEqual" allowBlank="1" showInputMessage="1" showErrorMessage="1" sqref="B1">
      <formula1>A1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БЛ для заказа</vt:lpstr>
      <vt:lpstr>Лист1</vt:lpstr>
      <vt:lpstr>'БЛ для заказа'!Область_печати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</dc:creator>
  <cp:lastModifiedBy>Левина Елена</cp:lastModifiedBy>
  <cp:lastPrinted>2017-05-04T07:46:09Z</cp:lastPrinted>
  <dcterms:created xsi:type="dcterms:W3CDTF">2015-01-29T09:13:41Z</dcterms:created>
  <dcterms:modified xsi:type="dcterms:W3CDTF">2017-12-28T05:09:19Z</dcterms:modified>
</cp:coreProperties>
</file>